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0\110-2\"/>
    </mc:Choice>
  </mc:AlternateContent>
  <bookViews>
    <workbookView xWindow="0" yWindow="0" windowWidth="28800" windowHeight="12840" activeTab="2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二年級!$A$4:$Q$23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三年級!$B$1:$P$27</definedName>
  </definedNames>
  <calcPr calcId="162913"/>
</workbook>
</file>

<file path=xl/calcChain.xml><?xml version="1.0" encoding="utf-8"?>
<calcChain xmlns="http://schemas.openxmlformats.org/spreadsheetml/2006/main">
  <c r="O10" i="11" l="1"/>
  <c r="O20" i="11"/>
  <c r="O22" i="11"/>
  <c r="O23" i="11"/>
  <c r="O7" i="11"/>
  <c r="O12" i="11"/>
  <c r="O19" i="11"/>
  <c r="O6" i="11"/>
  <c r="O14" i="11"/>
  <c r="O13" i="11"/>
  <c r="O17" i="11"/>
  <c r="O18" i="11"/>
  <c r="O15" i="11"/>
  <c r="O11" i="11"/>
  <c r="O4" i="11"/>
  <c r="O16" i="11"/>
  <c r="O8" i="11"/>
  <c r="O9" i="11"/>
  <c r="O21" i="11"/>
  <c r="O5" i="11"/>
  <c r="O23" i="14" l="1"/>
  <c r="O14" i="14"/>
  <c r="O13" i="14"/>
  <c r="O11" i="14"/>
  <c r="O7" i="14"/>
  <c r="O15" i="14"/>
  <c r="O10" i="14"/>
  <c r="O16" i="14"/>
  <c r="O8" i="14"/>
  <c r="O21" i="14"/>
  <c r="O12" i="14"/>
  <c r="O22" i="14"/>
  <c r="O20" i="14"/>
  <c r="O4" i="14"/>
  <c r="O6" i="14"/>
  <c r="O17" i="14"/>
  <c r="O18" i="14"/>
  <c r="O9" i="14"/>
  <c r="O5" i="14"/>
  <c r="O19" i="14"/>
  <c r="O24" i="14"/>
  <c r="O8" i="13"/>
  <c r="O17" i="13"/>
  <c r="O4" i="13"/>
  <c r="O12" i="13"/>
  <c r="O14" i="13"/>
  <c r="O6" i="13"/>
  <c r="O20" i="13"/>
  <c r="O13" i="13"/>
  <c r="O16" i="13"/>
  <c r="O5" i="13"/>
  <c r="O23" i="13"/>
  <c r="O11" i="13"/>
  <c r="O10" i="13"/>
  <c r="O15" i="13"/>
  <c r="O19" i="13"/>
  <c r="O9" i="13"/>
  <c r="O7" i="13"/>
  <c r="O22" i="13"/>
  <c r="O21" i="13"/>
  <c r="O18" i="13"/>
  <c r="O25" i="14" l="1"/>
  <c r="O26" i="14"/>
  <c r="Q8" i="14" s="1"/>
  <c r="O27" i="14"/>
  <c r="O24" i="13"/>
  <c r="O26" i="13"/>
  <c r="O25" i="13"/>
  <c r="O26" i="11"/>
  <c r="O25" i="11"/>
  <c r="O24" i="11"/>
  <c r="Q15" i="14" l="1"/>
  <c r="Q13" i="14"/>
  <c r="Q10" i="14"/>
  <c r="Q11" i="14"/>
  <c r="Q16" i="14"/>
  <c r="Q12" i="14"/>
  <c r="Q7" i="14"/>
  <c r="Q17" i="14"/>
  <c r="Q5" i="14"/>
  <c r="Q18" i="14"/>
  <c r="Q23" i="14"/>
  <c r="Q21" i="14"/>
  <c r="Q19" i="14"/>
  <c r="Q24" i="14"/>
  <c r="Q6" i="14"/>
  <c r="Q14" i="14"/>
  <c r="Q4" i="14"/>
  <c r="Q9" i="14"/>
  <c r="Q22" i="14"/>
  <c r="Q20" i="14"/>
  <c r="Q7" i="13"/>
  <c r="Q6" i="13"/>
  <c r="Q4" i="13"/>
  <c r="Q19" i="13"/>
  <c r="Q22" i="13"/>
  <c r="Q15" i="13"/>
  <c r="Q23" i="13"/>
  <c r="Q14" i="13"/>
  <c r="Q10" i="13"/>
  <c r="Q12" i="13"/>
  <c r="Q18" i="13"/>
  <c r="Q17" i="13"/>
  <c r="Q20" i="13"/>
  <c r="Q13" i="13"/>
  <c r="Q16" i="13"/>
  <c r="Q9" i="13"/>
  <c r="Q8" i="13"/>
  <c r="Q11" i="13"/>
  <c r="Q5" i="13"/>
  <c r="Q21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</calcChain>
</file>

<file path=xl/sharedStrings.xml><?xml version="1.0" encoding="utf-8"?>
<sst xmlns="http://schemas.openxmlformats.org/spreadsheetml/2006/main" count="158" uniqueCount="102">
  <si>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</si>
  <si>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</si>
  <si>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</si>
  <si>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</si>
  <si>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</si>
  <si>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</si>
  <si>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</si>
  <si>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</si>
  <si>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</si>
  <si>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</si>
  <si>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</si>
  <si>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</si>
  <si>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</si>
  <si>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</si>
  <si>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</si>
  <si>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</si>
  <si>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</si>
  <si>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</si>
  <si>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</si>
  <si>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</si>
  <si>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</si>
  <si>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</si>
  <si>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</si>
  <si>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</si>
  <si>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</si>
  <si>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</si>
  <si>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</si>
  <si>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</si>
  <si>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</si>
  <si>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</si>
  <si>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</si>
  <si>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</si>
  <si>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</si>
  <si>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</si>
  <si>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</si>
  <si>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</si>
  <si>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</si>
  <si>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</si>
  <si>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</si>
  <si>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</si>
  <si>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</si>
  <si>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</si>
  <si>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</si>
  <si>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</si>
  <si>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</si>
  <si>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</si>
  <si>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</si>
  <si>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</si>
  <si>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</si>
  <si>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</si>
  <si>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</si>
  <si>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</si>
  <si>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</si>
  <si>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</si>
  <si>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</si>
  <si>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</si>
  <si>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</si>
  <si>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</si>
  <si>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</si>
  <si>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</si>
  <si>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</si>
  <si>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</si>
  <si>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</si>
  <si>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</si>
  <si>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</si>
  <si>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</si>
  <si>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</si>
  <si>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</si>
  <si>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</si>
  <si>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</si>
  <si>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</si>
  <si>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</si>
  <si>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</si>
  <si>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</si>
  <si>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</si>
  <si>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</si>
  <si>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</si>
  <si>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</si>
  <si>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</si>
  <si>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</si>
  <si>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</si>
  <si>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</si>
  <si>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</si>
  <si>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</si>
  <si>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</si>
  <si>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</si>
  <si>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</si>
  <si>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</si>
  <si>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</si>
  <si>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</si>
  <si>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</si>
  <si>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</si>
  <si>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綜高304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</si>
  <si>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</si>
  <si>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</si>
  <si>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</si>
  <si>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</si>
  <si>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>臺北市立松山工農110學年度第2學期第8週（4月6日至4月8日）生活秩序成績表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</si>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</sst>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7" fontId="2" fillId="0" borderId="0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7" fontId="2" fillId="0" borderId="0" xfId="0" applyNumberFormat="1" applyFont="1" applyBorder="1">
      <alignment vertical="center"/>
    </xf>
    <xf numFmtId="177" fontId="5" fillId="4" borderId="0" xfId="0" applyNumberFormat="1" applyFont="1" applyFill="1" applyBorder="1">
      <alignment vertical="center"/>
    </xf>
    <xf numFmtId="176" fontId="5" fillId="4" borderId="0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5" borderId="14" xfId="0" applyFont="1" applyFill="1" applyBorder="1" applyAlignment="1">
      <alignment horizontal="center" vertical="center" shrinkToFit="1"/>
    </xf>
    <xf numFmtId="176" fontId="2" fillId="6" borderId="2" xfId="0" applyNumberFormat="1" applyFont="1" applyFill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5" xfId="0" applyNumberFormat="1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0" borderId="2" xfId="0" applyFont="1" applyBorder="1">
      <alignment vertical="center"/>
    </xf>
    <xf numFmtId="176" fontId="2" fillId="0" borderId="0" xfId="0" applyNumberFormat="1" applyFont="1" applyBorder="1">
      <alignment vertical="center"/>
    </xf>
    <xf numFmtId="177" fontId="2" fillId="3" borderId="0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view="pageBreakPreview" zoomScaleNormal="115" zoomScaleSheetLayoutView="100" workbookViewId="0">
      <selection activeCell="P20" sqref="P20:P23"/>
    </sheetView>
  </sheetViews>
  <sheetFormatPr defaultColWidth="9" defaultRowHeight="15.75" x14ac:dyDescent="0.25"/>
  <cols>
    <col min="1" max="1" width="4" style="3" bestFit="1" customWidth="1"/>
    <col min="2" max="2" width="6.375" style="27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 x14ac:dyDescent="0.25">
      <c r="B1" s="39" t="s">
        <v>97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  <c r="Q1" s="2"/>
    </row>
    <row r="2" spans="1:17" ht="24" customHeight="1" x14ac:dyDescent="0.25">
      <c r="B2" s="45" t="s">
        <v>32</v>
      </c>
      <c r="C2" s="42" t="s">
        <v>33</v>
      </c>
      <c r="D2" s="43"/>
      <c r="E2" s="43"/>
      <c r="F2" s="43"/>
      <c r="G2" s="43"/>
      <c r="H2" s="42" t="s">
        <v>33</v>
      </c>
      <c r="I2" s="43"/>
      <c r="J2" s="43"/>
      <c r="K2" s="43"/>
      <c r="L2" s="43"/>
      <c r="M2" s="44" t="s">
        <v>34</v>
      </c>
      <c r="N2" s="44"/>
      <c r="O2" s="47" t="s">
        <v>38</v>
      </c>
      <c r="P2" s="38" t="s">
        <v>35</v>
      </c>
      <c r="Q2" s="4" t="s">
        <v>39</v>
      </c>
    </row>
    <row r="3" spans="1:17" ht="24" customHeight="1" x14ac:dyDescent="0.25">
      <c r="B3" s="46"/>
      <c r="C3" s="24" t="s">
        <v>41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8"/>
      <c r="P3" s="38"/>
      <c r="Q3" s="4" t="s">
        <v>40</v>
      </c>
    </row>
    <row r="4" spans="1:17" ht="24" customHeight="1" x14ac:dyDescent="0.25">
      <c r="A4" s="3">
        <v>1</v>
      </c>
      <c r="B4" s="5" t="s">
        <v>59</v>
      </c>
      <c r="C4" s="12"/>
      <c r="D4" s="13"/>
      <c r="E4" s="8">
        <v>88</v>
      </c>
      <c r="F4" s="8">
        <v>83</v>
      </c>
      <c r="G4" s="8">
        <v>88</v>
      </c>
      <c r="H4" s="8"/>
      <c r="I4" s="8"/>
      <c r="J4" s="8"/>
      <c r="K4" s="13"/>
      <c r="L4" s="12"/>
      <c r="M4" s="12"/>
      <c r="N4" s="12"/>
      <c r="O4" s="34">
        <f>AVERAGE(C4:N4)</f>
        <v>86.333333333333329</v>
      </c>
      <c r="P4" s="14" t="s">
        <v>98</v>
      </c>
      <c r="Q4" s="10">
        <f t="shared" ref="Q4:Q23" si="0">O4-$O$25</f>
        <v>26.999999999999993</v>
      </c>
    </row>
    <row r="5" spans="1:17" ht="24" customHeight="1" x14ac:dyDescent="0.25">
      <c r="A5" s="3">
        <v>2</v>
      </c>
      <c r="B5" s="5" t="s">
        <v>44</v>
      </c>
      <c r="C5" s="7"/>
      <c r="D5" s="8"/>
      <c r="E5" s="8">
        <v>86</v>
      </c>
      <c r="F5" s="8">
        <v>86</v>
      </c>
      <c r="G5" s="8">
        <v>83</v>
      </c>
      <c r="H5" s="8"/>
      <c r="I5" s="8"/>
      <c r="J5" s="8"/>
      <c r="K5" s="8"/>
      <c r="L5" s="7"/>
      <c r="M5" s="7"/>
      <c r="N5" s="7"/>
      <c r="O5" s="8">
        <f>AVERAGE(C5:N5)</f>
        <v>85</v>
      </c>
      <c r="P5" s="9" t="s">
        <v>99</v>
      </c>
      <c r="Q5" s="10">
        <f t="shared" si="0"/>
        <v>25.666666666666664</v>
      </c>
    </row>
    <row r="6" spans="1:17" ht="24" customHeight="1" x14ac:dyDescent="0.25">
      <c r="A6" s="3">
        <v>3</v>
      </c>
      <c r="B6" s="5" t="s">
        <v>52</v>
      </c>
      <c r="C6" s="7"/>
      <c r="D6" s="8"/>
      <c r="E6" s="8">
        <v>88</v>
      </c>
      <c r="F6" s="8">
        <v>74</v>
      </c>
      <c r="G6" s="8">
        <v>88</v>
      </c>
      <c r="H6" s="8"/>
      <c r="I6" s="8"/>
      <c r="J6" s="8"/>
      <c r="K6" s="8"/>
      <c r="L6" s="7"/>
      <c r="M6" s="7"/>
      <c r="N6" s="7"/>
      <c r="O6" s="8">
        <f>AVERAGE(C6:N6)</f>
        <v>83.333333333333329</v>
      </c>
      <c r="P6" s="9" t="s">
        <v>99</v>
      </c>
      <c r="Q6" s="10">
        <f t="shared" si="0"/>
        <v>23.999999999999993</v>
      </c>
    </row>
    <row r="7" spans="1:17" ht="24" customHeight="1" x14ac:dyDescent="0.25">
      <c r="A7" s="3">
        <v>4</v>
      </c>
      <c r="B7" s="5" t="s">
        <v>49</v>
      </c>
      <c r="C7" s="12"/>
      <c r="D7" s="13"/>
      <c r="E7" s="8">
        <v>80</v>
      </c>
      <c r="F7" s="8">
        <v>88</v>
      </c>
      <c r="G7" s="8">
        <v>74</v>
      </c>
      <c r="H7" s="8"/>
      <c r="I7" s="8"/>
      <c r="J7" s="8"/>
      <c r="K7" s="13"/>
      <c r="L7" s="12"/>
      <c r="M7" s="12"/>
      <c r="N7" s="12"/>
      <c r="O7" s="34">
        <f>AVERAGE(C7:N7)</f>
        <v>80.666666666666671</v>
      </c>
      <c r="P7" s="14" t="s">
        <v>100</v>
      </c>
      <c r="Q7" s="10">
        <f t="shared" si="0"/>
        <v>21.333333333333336</v>
      </c>
    </row>
    <row r="8" spans="1:17" ht="24" customHeight="1" x14ac:dyDescent="0.25">
      <c r="A8" s="3">
        <v>5</v>
      </c>
      <c r="B8" s="5" t="s">
        <v>61</v>
      </c>
      <c r="C8" s="12"/>
      <c r="D8" s="13"/>
      <c r="E8" s="8">
        <v>85</v>
      </c>
      <c r="F8" s="8">
        <v>74</v>
      </c>
      <c r="G8" s="8">
        <v>83</v>
      </c>
      <c r="H8" s="8"/>
      <c r="I8" s="8"/>
      <c r="J8" s="8"/>
      <c r="K8" s="13"/>
      <c r="L8" s="12"/>
      <c r="M8" s="12"/>
      <c r="N8" s="12"/>
      <c r="O8" s="34">
        <f>AVERAGE(C8:N8)</f>
        <v>80.666666666666671</v>
      </c>
      <c r="P8" s="14" t="s">
        <v>100</v>
      </c>
      <c r="Q8" s="10">
        <f t="shared" si="0"/>
        <v>21.333333333333336</v>
      </c>
    </row>
    <row r="9" spans="1:17" ht="24" customHeight="1" x14ac:dyDescent="0.25">
      <c r="A9" s="3">
        <v>6</v>
      </c>
      <c r="B9" s="5" t="s">
        <v>62</v>
      </c>
      <c r="C9" s="7"/>
      <c r="D9" s="8"/>
      <c r="E9" s="8">
        <v>83</v>
      </c>
      <c r="F9" s="8">
        <v>71</v>
      </c>
      <c r="G9" s="8">
        <v>88</v>
      </c>
      <c r="H9" s="8"/>
      <c r="I9" s="8"/>
      <c r="J9" s="8"/>
      <c r="K9" s="8"/>
      <c r="L9" s="7"/>
      <c r="M9" s="7"/>
      <c r="N9" s="7"/>
      <c r="O9" s="8">
        <f>AVERAGE(C9:N9)</f>
        <v>80.666666666666671</v>
      </c>
      <c r="P9" s="9" t="s">
        <v>100</v>
      </c>
      <c r="Q9" s="10">
        <f t="shared" si="0"/>
        <v>21.333333333333336</v>
      </c>
    </row>
    <row r="10" spans="1:17" ht="24" customHeight="1" x14ac:dyDescent="0.25">
      <c r="A10" s="3">
        <v>7</v>
      </c>
      <c r="B10" s="5" t="s">
        <v>45</v>
      </c>
      <c r="C10" s="12"/>
      <c r="D10" s="13"/>
      <c r="E10" s="8">
        <v>79</v>
      </c>
      <c r="F10" s="8">
        <v>69</v>
      </c>
      <c r="G10" s="8">
        <v>83</v>
      </c>
      <c r="H10" s="8"/>
      <c r="I10" s="8"/>
      <c r="J10" s="8"/>
      <c r="K10" s="13"/>
      <c r="L10" s="12"/>
      <c r="M10" s="12"/>
      <c r="N10" s="12"/>
      <c r="O10" s="34">
        <f>AVERAGE(C10:N10)</f>
        <v>77</v>
      </c>
      <c r="P10" s="14"/>
      <c r="Q10" s="10">
        <f t="shared" si="0"/>
        <v>17.666666666666664</v>
      </c>
    </row>
    <row r="11" spans="1:17" ht="24" customHeight="1" x14ac:dyDescent="0.25">
      <c r="A11" s="3">
        <v>8</v>
      </c>
      <c r="B11" s="5" t="s">
        <v>58</v>
      </c>
      <c r="C11" s="7"/>
      <c r="D11" s="8"/>
      <c r="E11" s="8">
        <v>64</v>
      </c>
      <c r="F11" s="8">
        <v>79</v>
      </c>
      <c r="G11" s="8">
        <v>88</v>
      </c>
      <c r="H11" s="8"/>
      <c r="I11" s="8"/>
      <c r="J11" s="8"/>
      <c r="K11" s="8"/>
      <c r="L11" s="7"/>
      <c r="M11" s="7"/>
      <c r="N11" s="7"/>
      <c r="O11" s="8">
        <f>AVERAGE(C11:N11)</f>
        <v>77</v>
      </c>
      <c r="P11" s="9"/>
      <c r="Q11" s="10">
        <f t="shared" si="0"/>
        <v>17.666666666666664</v>
      </c>
    </row>
    <row r="12" spans="1:17" ht="24" customHeight="1" x14ac:dyDescent="0.25">
      <c r="A12" s="3">
        <v>9</v>
      </c>
      <c r="B12" s="5" t="s">
        <v>50</v>
      </c>
      <c r="C12" s="7"/>
      <c r="D12" s="8"/>
      <c r="E12" s="8">
        <v>88</v>
      </c>
      <c r="F12" s="8">
        <v>69</v>
      </c>
      <c r="G12" s="8">
        <v>66</v>
      </c>
      <c r="H12" s="8"/>
      <c r="I12" s="8"/>
      <c r="J12" s="8"/>
      <c r="K12" s="8"/>
      <c r="L12" s="7"/>
      <c r="M12" s="7"/>
      <c r="N12" s="7"/>
      <c r="O12" s="8">
        <f>AVERAGE(C12:N12)</f>
        <v>74.333333333333329</v>
      </c>
      <c r="P12" s="9"/>
      <c r="Q12" s="10">
        <f t="shared" si="0"/>
        <v>14.999999999999993</v>
      </c>
    </row>
    <row r="13" spans="1:17" ht="24" customHeight="1" x14ac:dyDescent="0.25">
      <c r="A13" s="3">
        <v>10</v>
      </c>
      <c r="B13" s="5" t="s">
        <v>54</v>
      </c>
      <c r="C13" s="7"/>
      <c r="D13" s="8"/>
      <c r="E13" s="8">
        <v>80</v>
      </c>
      <c r="F13" s="8">
        <v>83</v>
      </c>
      <c r="G13" s="8">
        <v>58</v>
      </c>
      <c r="H13" s="8"/>
      <c r="I13" s="8"/>
      <c r="J13" s="8"/>
      <c r="K13" s="8"/>
      <c r="L13" s="7"/>
      <c r="M13" s="7"/>
      <c r="N13" s="7"/>
      <c r="O13" s="8">
        <f>AVERAGE(C13:N13)</f>
        <v>73.666666666666671</v>
      </c>
      <c r="P13" s="9"/>
      <c r="Q13" s="10">
        <f t="shared" si="0"/>
        <v>14.333333333333336</v>
      </c>
    </row>
    <row r="14" spans="1:17" ht="24" customHeight="1" x14ac:dyDescent="0.25">
      <c r="A14" s="3">
        <v>11</v>
      </c>
      <c r="B14" s="5" t="s">
        <v>53</v>
      </c>
      <c r="C14" s="12"/>
      <c r="D14" s="13"/>
      <c r="E14" s="8">
        <v>76</v>
      </c>
      <c r="F14" s="8">
        <v>83</v>
      </c>
      <c r="G14" s="8">
        <v>58</v>
      </c>
      <c r="H14" s="8"/>
      <c r="I14" s="8"/>
      <c r="J14" s="8"/>
      <c r="K14" s="13"/>
      <c r="L14" s="12"/>
      <c r="M14" s="12"/>
      <c r="N14" s="12"/>
      <c r="O14" s="34">
        <f>AVERAGE(C14:N14)</f>
        <v>72.333333333333329</v>
      </c>
      <c r="P14" s="14"/>
      <c r="Q14" s="10">
        <f t="shared" si="0"/>
        <v>12.999999999999993</v>
      </c>
    </row>
    <row r="15" spans="1:17" ht="24" customHeight="1" x14ac:dyDescent="0.25">
      <c r="A15" s="3">
        <v>12</v>
      </c>
      <c r="B15" s="5" t="s">
        <v>57</v>
      </c>
      <c r="C15" s="12"/>
      <c r="D15" s="13"/>
      <c r="E15" s="8">
        <v>69</v>
      </c>
      <c r="F15" s="8"/>
      <c r="G15" s="8">
        <v>74</v>
      </c>
      <c r="H15" s="8"/>
      <c r="I15" s="8"/>
      <c r="J15" s="8"/>
      <c r="K15" s="13"/>
      <c r="L15" s="12"/>
      <c r="M15" s="12"/>
      <c r="N15" s="12"/>
      <c r="O15" s="34">
        <f>AVERAGE(C15:N15)</f>
        <v>71.5</v>
      </c>
      <c r="P15" s="14"/>
      <c r="Q15" s="10">
        <f t="shared" si="0"/>
        <v>12.166666666666664</v>
      </c>
    </row>
    <row r="16" spans="1:17" ht="24" customHeight="1" x14ac:dyDescent="0.25">
      <c r="A16" s="3">
        <v>13</v>
      </c>
      <c r="B16" s="5" t="s">
        <v>60</v>
      </c>
      <c r="C16" s="7"/>
      <c r="D16" s="8"/>
      <c r="E16" s="8"/>
      <c r="F16" s="8">
        <v>80</v>
      </c>
      <c r="G16" s="8">
        <v>61</v>
      </c>
      <c r="H16" s="8"/>
      <c r="I16" s="8"/>
      <c r="J16" s="8"/>
      <c r="K16" s="8"/>
      <c r="L16" s="7"/>
      <c r="M16" s="7"/>
      <c r="N16" s="7"/>
      <c r="O16" s="8">
        <f>AVERAGE(C16:N16)</f>
        <v>70.5</v>
      </c>
      <c r="P16" s="9"/>
      <c r="Q16" s="10">
        <f t="shared" si="0"/>
        <v>11.166666666666664</v>
      </c>
    </row>
    <row r="17" spans="1:17" ht="24" customHeight="1" x14ac:dyDescent="0.25">
      <c r="A17" s="3">
        <v>14</v>
      </c>
      <c r="B17" s="5" t="s">
        <v>55</v>
      </c>
      <c r="C17" s="12"/>
      <c r="D17" s="13"/>
      <c r="E17" s="8">
        <v>62</v>
      </c>
      <c r="F17" s="8">
        <v>61</v>
      </c>
      <c r="G17" s="8">
        <v>83</v>
      </c>
      <c r="H17" s="8"/>
      <c r="I17" s="8"/>
      <c r="J17" s="8"/>
      <c r="K17" s="13"/>
      <c r="L17" s="12"/>
      <c r="M17" s="12"/>
      <c r="N17" s="12"/>
      <c r="O17" s="34">
        <f>AVERAGE(C17:N17)</f>
        <v>68.666666666666671</v>
      </c>
      <c r="P17" s="14"/>
      <c r="Q17" s="10">
        <f t="shared" si="0"/>
        <v>9.3333333333333357</v>
      </c>
    </row>
    <row r="18" spans="1:17" ht="24" customHeight="1" x14ac:dyDescent="0.25">
      <c r="A18" s="3">
        <v>15</v>
      </c>
      <c r="B18" s="5" t="s">
        <v>56</v>
      </c>
      <c r="C18" s="7"/>
      <c r="D18" s="8"/>
      <c r="E18" s="8">
        <v>75</v>
      </c>
      <c r="F18" s="8">
        <v>66</v>
      </c>
      <c r="G18" s="8">
        <v>61</v>
      </c>
      <c r="H18" s="8"/>
      <c r="I18" s="8"/>
      <c r="J18" s="8"/>
      <c r="K18" s="8"/>
      <c r="L18" s="7"/>
      <c r="M18" s="7"/>
      <c r="N18" s="7"/>
      <c r="O18" s="8">
        <f>AVERAGE(C18:N18)</f>
        <v>67.333333333333329</v>
      </c>
      <c r="P18" s="9"/>
      <c r="Q18" s="10">
        <f t="shared" si="0"/>
        <v>7.9999999999999929</v>
      </c>
    </row>
    <row r="19" spans="1:17" ht="24" customHeight="1" x14ac:dyDescent="0.25">
      <c r="A19" s="3">
        <v>16</v>
      </c>
      <c r="B19" s="5" t="s">
        <v>51</v>
      </c>
      <c r="C19" s="12"/>
      <c r="D19" s="13"/>
      <c r="E19" s="8">
        <v>77</v>
      </c>
      <c r="F19" s="8">
        <v>53</v>
      </c>
      <c r="G19" s="8">
        <v>66</v>
      </c>
      <c r="H19" s="8"/>
      <c r="I19" s="8"/>
      <c r="J19" s="8"/>
      <c r="K19" s="13"/>
      <c r="L19" s="12"/>
      <c r="M19" s="12"/>
      <c r="N19" s="12"/>
      <c r="O19" s="34">
        <f>AVERAGE(C19:N19)</f>
        <v>65.333333333333329</v>
      </c>
      <c r="P19" s="14"/>
      <c r="Q19" s="10">
        <f t="shared" si="0"/>
        <v>5.9999999999999929</v>
      </c>
    </row>
    <row r="20" spans="1:17" ht="24" customHeight="1" x14ac:dyDescent="0.25">
      <c r="A20" s="3">
        <v>17</v>
      </c>
      <c r="B20" s="5" t="s">
        <v>46</v>
      </c>
      <c r="C20" s="7"/>
      <c r="D20" s="8"/>
      <c r="E20" s="8">
        <v>62</v>
      </c>
      <c r="F20" s="8">
        <v>69</v>
      </c>
      <c r="G20" s="8">
        <v>61</v>
      </c>
      <c r="H20" s="8"/>
      <c r="I20" s="8"/>
      <c r="J20" s="8"/>
      <c r="K20" s="8"/>
      <c r="L20" s="7"/>
      <c r="M20" s="7"/>
      <c r="N20" s="7"/>
      <c r="O20" s="8">
        <f>AVERAGE(C20:N20)</f>
        <v>64</v>
      </c>
      <c r="P20" s="9" t="s">
        <v>101</v>
      </c>
      <c r="Q20" s="10">
        <f t="shared" si="0"/>
        <v>4.6666666666666643</v>
      </c>
    </row>
    <row r="21" spans="1:17" ht="24" customHeight="1" x14ac:dyDescent="0.25">
      <c r="A21" s="3">
        <v>18</v>
      </c>
      <c r="B21" s="5" t="s">
        <v>63</v>
      </c>
      <c r="C21" s="12"/>
      <c r="D21" s="13"/>
      <c r="E21" s="8">
        <v>62</v>
      </c>
      <c r="F21" s="8">
        <v>61</v>
      </c>
      <c r="G21" s="8">
        <v>69</v>
      </c>
      <c r="H21" s="8"/>
      <c r="I21" s="8"/>
      <c r="J21" s="8"/>
      <c r="K21" s="13"/>
      <c r="L21" s="12"/>
      <c r="M21" s="12"/>
      <c r="N21" s="12"/>
      <c r="O21" s="34">
        <f>AVERAGE(C21:N21)</f>
        <v>64</v>
      </c>
      <c r="P21" s="9" t="s">
        <v>101</v>
      </c>
      <c r="Q21" s="10">
        <f t="shared" si="0"/>
        <v>4.6666666666666643</v>
      </c>
    </row>
    <row r="22" spans="1:17" ht="24" customHeight="1" x14ac:dyDescent="0.25">
      <c r="A22" s="3">
        <v>19</v>
      </c>
      <c r="B22" s="5" t="s">
        <v>47</v>
      </c>
      <c r="C22" s="12"/>
      <c r="D22" s="13"/>
      <c r="E22" s="8">
        <v>62</v>
      </c>
      <c r="F22" s="8">
        <v>61</v>
      </c>
      <c r="G22" s="8">
        <v>56</v>
      </c>
      <c r="H22" s="8"/>
      <c r="I22" s="8"/>
      <c r="J22" s="8"/>
      <c r="K22" s="13"/>
      <c r="L22" s="12"/>
      <c r="M22" s="12"/>
      <c r="N22" s="12"/>
      <c r="O22" s="34">
        <f>AVERAGE(C22:N22)</f>
        <v>59.666666666666664</v>
      </c>
      <c r="P22" s="9" t="s">
        <v>101</v>
      </c>
      <c r="Q22" s="10">
        <f t="shared" si="0"/>
        <v>0.3333333333333286</v>
      </c>
    </row>
    <row r="23" spans="1:17" ht="24" customHeight="1" x14ac:dyDescent="0.25">
      <c r="A23" s="3">
        <v>20</v>
      </c>
      <c r="B23" s="5" t="s">
        <v>48</v>
      </c>
      <c r="C23" s="7"/>
      <c r="D23" s="8"/>
      <c r="E23" s="8">
        <v>59</v>
      </c>
      <c r="F23" s="8">
        <v>63</v>
      </c>
      <c r="G23" s="8">
        <v>56</v>
      </c>
      <c r="H23" s="8"/>
      <c r="I23" s="8"/>
      <c r="J23" s="8"/>
      <c r="K23" s="8"/>
      <c r="L23" s="7"/>
      <c r="M23" s="7"/>
      <c r="N23" s="7"/>
      <c r="O23" s="8">
        <f>AVERAGE(C23:N23)</f>
        <v>59.333333333333336</v>
      </c>
      <c r="P23" s="9" t="s">
        <v>101</v>
      </c>
      <c r="Q23" s="10">
        <f t="shared" si="0"/>
        <v>0</v>
      </c>
    </row>
    <row r="24" spans="1:17" ht="24" customHeight="1" x14ac:dyDescent="0.25">
      <c r="B24" s="15"/>
      <c r="C24" s="17"/>
      <c r="D24" s="17"/>
      <c r="E24" s="22"/>
      <c r="F24" s="17"/>
      <c r="G24" s="17"/>
      <c r="H24" s="17"/>
      <c r="I24" s="17"/>
      <c r="J24" s="17"/>
      <c r="K24" s="17"/>
      <c r="L24" s="17"/>
      <c r="M24" s="17"/>
      <c r="N24" s="25" t="s">
        <v>64</v>
      </c>
      <c r="O24" s="26">
        <f>MAX(O4:O23)</f>
        <v>86.333333333333329</v>
      </c>
      <c r="P24" s="22"/>
      <c r="Q24" s="10"/>
    </row>
    <row r="25" spans="1:17" ht="24" customHeight="1" x14ac:dyDescent="0.25">
      <c r="B25" s="15"/>
      <c r="C25" s="17"/>
      <c r="D25" s="17"/>
      <c r="E25" s="22"/>
      <c r="F25" s="17"/>
      <c r="G25" s="17"/>
      <c r="H25" s="17"/>
      <c r="I25" s="17"/>
      <c r="J25" s="17"/>
      <c r="K25" s="17"/>
      <c r="L25" s="17"/>
      <c r="M25" s="17"/>
      <c r="N25" s="25" t="s">
        <v>65</v>
      </c>
      <c r="O25" s="26">
        <f>MIN(O4:O23)</f>
        <v>59.333333333333336</v>
      </c>
      <c r="P25" s="22"/>
      <c r="Q25" s="22"/>
    </row>
    <row r="26" spans="1:17" ht="24" customHeight="1" x14ac:dyDescent="0.25">
      <c r="B26" s="15"/>
      <c r="C26" s="17"/>
      <c r="D26" s="17"/>
      <c r="E26" s="22"/>
      <c r="F26" s="17"/>
      <c r="G26" s="17"/>
      <c r="H26" s="17"/>
      <c r="I26" s="17"/>
      <c r="J26" s="17"/>
      <c r="K26" s="17"/>
      <c r="L26" s="17"/>
      <c r="M26" s="17"/>
      <c r="N26" s="25" t="s">
        <v>66</v>
      </c>
      <c r="O26" s="26">
        <f>AVERAGE(O4:O23)</f>
        <v>73.066666666666663</v>
      </c>
      <c r="P26" s="22"/>
      <c r="Q26" s="22"/>
    </row>
    <row r="27" spans="1:17" ht="24" customHeight="1" x14ac:dyDescent="0.25">
      <c r="Q27" s="22"/>
    </row>
  </sheetData>
  <sortState ref="B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032" stopIfTrue="1" operator="between">
      <formula>0.76</formula>
      <formula>1.5</formula>
    </cfRule>
  </conditionalFormatting>
  <conditionalFormatting sqref="Q1:Q1048576">
    <cfRule type="cellIs" dxfId="2365" priority="2992" stopIfTrue="1" operator="greaterThanOrEqual">
      <formula>1.51</formula>
    </cfRule>
    <cfRule type="cellIs" dxfId="2364" priority="2993" stopIfTrue="1" operator="lessThanOrEqual">
      <formula>0.75</formula>
    </cfRule>
  </conditionalFormatting>
  <conditionalFormatting sqref="P2:P3 P5:P7 P9:P13 P15:P1048576">
    <cfRule type="notContainsBlanks" dxfId="2363" priority="2991" stopIfTrue="1">
      <formula>LEN(TRIM(P2))&gt;0</formula>
    </cfRule>
  </conditionalFormatting>
  <conditionalFormatting sqref="P4">
    <cfRule type="cellIs" dxfId="2362" priority="2352" stopIfTrue="1" operator="between">
      <formula>0.76</formula>
      <formula>1.5</formula>
    </cfRule>
  </conditionalFormatting>
  <conditionalFormatting sqref="P4">
    <cfRule type="notContainsBlanks" dxfId="2361" priority="2351" stopIfTrue="1">
      <formula>LEN(TRIM(P4))&gt;0</formula>
    </cfRule>
  </conditionalFormatting>
  <conditionalFormatting sqref="P8">
    <cfRule type="cellIs" dxfId="2360" priority="2350" stopIfTrue="1" operator="between">
      <formula>0.76</formula>
      <formula>1.5</formula>
    </cfRule>
  </conditionalFormatting>
  <conditionalFormatting sqref="P8">
    <cfRule type="notContainsBlanks" dxfId="2359" priority="2349" stopIfTrue="1">
      <formula>LEN(TRIM(P8))&gt;0</formula>
    </cfRule>
  </conditionalFormatting>
  <conditionalFormatting sqref="P14">
    <cfRule type="cellIs" dxfId="2358" priority="2348" stopIfTrue="1" operator="between">
      <formula>0.76</formula>
      <formula>1.5</formula>
    </cfRule>
  </conditionalFormatting>
  <conditionalFormatting sqref="P14">
    <cfRule type="notContainsBlanks" dxfId="2357" priority="2347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6"/>
  <sheetViews>
    <sheetView view="pageBreakPreview" zoomScale="90" zoomScaleNormal="100" zoomScaleSheetLayoutView="90" zoomScalePageLayoutView="40" workbookViewId="0">
      <selection activeCell="P21" sqref="P21:P23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9" t="s">
        <v>97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  <c r="Q1" s="28"/>
    </row>
    <row r="2" spans="1:17" ht="24" customHeight="1" x14ac:dyDescent="0.25">
      <c r="B2" s="45" t="s">
        <v>32</v>
      </c>
      <c r="C2" s="42" t="s">
        <v>33</v>
      </c>
      <c r="D2" s="43"/>
      <c r="E2" s="43"/>
      <c r="F2" s="43"/>
      <c r="G2" s="43"/>
      <c r="H2" s="44" t="s">
        <v>33</v>
      </c>
      <c r="I2" s="44"/>
      <c r="J2" s="44"/>
      <c r="K2" s="44"/>
      <c r="L2" s="44"/>
      <c r="M2" s="44" t="s">
        <v>34</v>
      </c>
      <c r="N2" s="44"/>
      <c r="O2" s="47" t="s">
        <v>38</v>
      </c>
      <c r="P2" s="38" t="s">
        <v>35</v>
      </c>
      <c r="Q2" s="28" t="s">
        <v>36</v>
      </c>
    </row>
    <row r="3" spans="1:17" s="3" customFormat="1" ht="24" customHeight="1" x14ac:dyDescent="0.25">
      <c r="B3" s="46"/>
      <c r="C3" s="24" t="s">
        <v>37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42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43</v>
      </c>
      <c r="O3" s="48"/>
      <c r="P3" s="38"/>
      <c r="Q3" s="28" t="s">
        <v>67</v>
      </c>
    </row>
    <row r="4" spans="1:17" ht="24" customHeight="1" x14ac:dyDescent="0.25">
      <c r="A4" s="1">
        <v>1</v>
      </c>
      <c r="B4" s="29" t="s">
        <v>11</v>
      </c>
      <c r="C4" s="12"/>
      <c r="D4" s="12"/>
      <c r="E4" s="7"/>
      <c r="F4" s="7"/>
      <c r="G4" s="7">
        <v>88</v>
      </c>
      <c r="H4" s="7"/>
      <c r="I4" s="7"/>
      <c r="J4" s="7"/>
      <c r="K4" s="12"/>
      <c r="L4" s="12"/>
      <c r="M4" s="12"/>
      <c r="N4" s="12"/>
      <c r="O4" s="12">
        <f>AVERAGE(C4:N4)</f>
        <v>88</v>
      </c>
      <c r="P4" s="14" t="s">
        <v>98</v>
      </c>
      <c r="Q4" s="28">
        <f>O4-$O$25</f>
        <v>25</v>
      </c>
    </row>
    <row r="5" spans="1:17" ht="24" customHeight="1" x14ac:dyDescent="0.25">
      <c r="A5" s="1">
        <v>2</v>
      </c>
      <c r="B5" s="29" t="s">
        <v>69</v>
      </c>
      <c r="C5" s="12"/>
      <c r="D5" s="12"/>
      <c r="E5" s="7">
        <v>88</v>
      </c>
      <c r="F5" s="7">
        <v>86</v>
      </c>
      <c r="G5" s="7">
        <v>88</v>
      </c>
      <c r="H5" s="7"/>
      <c r="I5" s="7"/>
      <c r="J5" s="7"/>
      <c r="K5" s="12"/>
      <c r="L5" s="12"/>
      <c r="M5" s="12"/>
      <c r="N5" s="12"/>
      <c r="O5" s="12">
        <f>AVERAGE(C5:N5)</f>
        <v>87.333333333333329</v>
      </c>
      <c r="P5" s="14" t="s">
        <v>99</v>
      </c>
      <c r="Q5" s="28">
        <f>O5-$O$25</f>
        <v>24.333333333333329</v>
      </c>
    </row>
    <row r="6" spans="1:17" ht="24" customHeight="1" x14ac:dyDescent="0.25">
      <c r="A6" s="1">
        <v>3</v>
      </c>
      <c r="B6" s="30" t="s">
        <v>13</v>
      </c>
      <c r="C6" s="7"/>
      <c r="D6" s="7"/>
      <c r="E6" s="7">
        <v>88</v>
      </c>
      <c r="F6" s="7">
        <v>86</v>
      </c>
      <c r="G6" s="7">
        <v>88</v>
      </c>
      <c r="H6" s="7"/>
      <c r="I6" s="7"/>
      <c r="J6" s="7"/>
      <c r="K6" s="7"/>
      <c r="L6" s="7"/>
      <c r="M6" s="7"/>
      <c r="N6" s="7"/>
      <c r="O6" s="8">
        <f>AVERAGE(C6:N6)</f>
        <v>87.333333333333329</v>
      </c>
      <c r="P6" s="9" t="s">
        <v>99</v>
      </c>
      <c r="Q6" s="28">
        <f>O6-$O$25</f>
        <v>24.333333333333329</v>
      </c>
    </row>
    <row r="7" spans="1:17" ht="24" customHeight="1" x14ac:dyDescent="0.25">
      <c r="A7" s="1">
        <v>4</v>
      </c>
      <c r="B7" s="30" t="s">
        <v>6</v>
      </c>
      <c r="C7" s="7"/>
      <c r="D7" s="7"/>
      <c r="E7" s="7">
        <v>83</v>
      </c>
      <c r="F7" s="7">
        <v>88</v>
      </c>
      <c r="G7" s="7">
        <v>88</v>
      </c>
      <c r="H7" s="7"/>
      <c r="I7" s="7"/>
      <c r="J7" s="7"/>
      <c r="K7" s="7"/>
      <c r="L7" s="7"/>
      <c r="M7" s="7"/>
      <c r="N7" s="7"/>
      <c r="O7" s="8">
        <f>AVERAGE(C7:N7)</f>
        <v>86.333333333333329</v>
      </c>
      <c r="P7" s="9" t="s">
        <v>100</v>
      </c>
      <c r="Q7" s="28">
        <f>O7-$O$25</f>
        <v>23.333333333333329</v>
      </c>
    </row>
    <row r="8" spans="1:17" ht="24" customHeight="1" x14ac:dyDescent="0.25">
      <c r="A8" s="1">
        <v>5</v>
      </c>
      <c r="B8" s="30" t="s">
        <v>9</v>
      </c>
      <c r="C8" s="12"/>
      <c r="D8" s="12"/>
      <c r="E8" s="7">
        <v>86</v>
      </c>
      <c r="F8" s="7">
        <v>88</v>
      </c>
      <c r="G8" s="7">
        <v>83</v>
      </c>
      <c r="H8" s="7"/>
      <c r="I8" s="7"/>
      <c r="J8" s="7"/>
      <c r="K8" s="12"/>
      <c r="L8" s="12"/>
      <c r="M8" s="12"/>
      <c r="N8" s="12"/>
      <c r="O8" s="12">
        <f>AVERAGE(C8:N8)</f>
        <v>85.666666666666671</v>
      </c>
      <c r="P8" s="14" t="s">
        <v>100</v>
      </c>
      <c r="Q8" s="28">
        <f>O8-$O$25</f>
        <v>22.666666666666671</v>
      </c>
    </row>
    <row r="9" spans="1:17" ht="24" customHeight="1" x14ac:dyDescent="0.25">
      <c r="A9" s="1">
        <v>6</v>
      </c>
      <c r="B9" s="30" t="s">
        <v>5</v>
      </c>
      <c r="C9" s="12"/>
      <c r="D9" s="12"/>
      <c r="E9" s="7">
        <v>88</v>
      </c>
      <c r="F9" s="7">
        <v>74</v>
      </c>
      <c r="G9" s="7">
        <v>88</v>
      </c>
      <c r="H9" s="7"/>
      <c r="I9" s="7"/>
      <c r="J9" s="7"/>
      <c r="K9" s="12"/>
      <c r="L9" s="12"/>
      <c r="M9" s="12"/>
      <c r="N9" s="12"/>
      <c r="O9" s="12">
        <f>AVERAGE(C9:N9)</f>
        <v>83.333333333333329</v>
      </c>
      <c r="P9" s="14" t="s">
        <v>100</v>
      </c>
      <c r="Q9" s="28">
        <f>O9-$O$25</f>
        <v>20.333333333333329</v>
      </c>
    </row>
    <row r="10" spans="1:17" ht="24" customHeight="1" x14ac:dyDescent="0.25">
      <c r="A10" s="1">
        <v>7</v>
      </c>
      <c r="B10" s="30" t="s">
        <v>2</v>
      </c>
      <c r="C10" s="7"/>
      <c r="D10" s="7"/>
      <c r="E10" s="7">
        <v>88</v>
      </c>
      <c r="F10" s="7">
        <v>73</v>
      </c>
      <c r="G10" s="7">
        <v>88</v>
      </c>
      <c r="H10" s="7"/>
      <c r="I10" s="7"/>
      <c r="J10" s="7"/>
      <c r="K10" s="7"/>
      <c r="L10" s="7"/>
      <c r="M10" s="7"/>
      <c r="N10" s="7"/>
      <c r="O10" s="8">
        <f>AVERAGE(C10:N10)</f>
        <v>83</v>
      </c>
      <c r="P10" s="9"/>
      <c r="Q10" s="28">
        <f>O10-$O$25</f>
        <v>20</v>
      </c>
    </row>
    <row r="11" spans="1:17" ht="24" customHeight="1" x14ac:dyDescent="0.25">
      <c r="A11" s="1">
        <v>8</v>
      </c>
      <c r="B11" s="30" t="s">
        <v>1</v>
      </c>
      <c r="C11" s="12"/>
      <c r="D11" s="12"/>
      <c r="E11" s="7">
        <v>77</v>
      </c>
      <c r="F11" s="7">
        <v>85</v>
      </c>
      <c r="G11" s="7">
        <v>83</v>
      </c>
      <c r="H11" s="7"/>
      <c r="I11" s="7"/>
      <c r="J11" s="7"/>
      <c r="K11" s="12"/>
      <c r="L11" s="12"/>
      <c r="M11" s="12"/>
      <c r="N11" s="12"/>
      <c r="O11" s="12">
        <f>AVERAGE(C11:N11)</f>
        <v>81.666666666666671</v>
      </c>
      <c r="P11" s="14"/>
      <c r="Q11" s="28">
        <f>O11-$O$25</f>
        <v>18.666666666666671</v>
      </c>
    </row>
    <row r="12" spans="1:17" ht="24" customHeight="1" x14ac:dyDescent="0.25">
      <c r="A12" s="1">
        <v>9</v>
      </c>
      <c r="B12" s="30" t="s">
        <v>70</v>
      </c>
      <c r="C12" s="7"/>
      <c r="D12" s="7"/>
      <c r="E12" s="50"/>
      <c r="F12" s="7">
        <v>76</v>
      </c>
      <c r="G12" s="7">
        <v>85</v>
      </c>
      <c r="H12" s="7"/>
      <c r="I12" s="7"/>
      <c r="J12" s="7"/>
      <c r="K12" s="7"/>
      <c r="L12" s="7"/>
      <c r="M12" s="7"/>
      <c r="N12" s="7"/>
      <c r="O12" s="8">
        <f>AVERAGE(C12:N12)</f>
        <v>80.5</v>
      </c>
      <c r="P12" s="9"/>
      <c r="Q12" s="28">
        <f>O12-$O$25</f>
        <v>17.5</v>
      </c>
    </row>
    <row r="13" spans="1:17" ht="24" customHeight="1" x14ac:dyDescent="0.25">
      <c r="A13" s="1">
        <v>10</v>
      </c>
      <c r="B13" s="30" t="s">
        <v>72</v>
      </c>
      <c r="C13" s="7"/>
      <c r="D13" s="7"/>
      <c r="E13" s="7">
        <v>85</v>
      </c>
      <c r="F13" s="7">
        <v>69</v>
      </c>
      <c r="G13" s="7">
        <v>78</v>
      </c>
      <c r="H13" s="7"/>
      <c r="I13" s="7"/>
      <c r="J13" s="7"/>
      <c r="K13" s="7"/>
      <c r="L13" s="7"/>
      <c r="M13" s="7"/>
      <c r="N13" s="7"/>
      <c r="O13" s="8">
        <f>AVERAGE(C13:N13)</f>
        <v>77.333333333333329</v>
      </c>
      <c r="P13" s="9"/>
      <c r="Q13" s="28">
        <f>O13-$O$25</f>
        <v>14.333333333333329</v>
      </c>
    </row>
    <row r="14" spans="1:17" ht="24" customHeight="1" x14ac:dyDescent="0.25">
      <c r="A14" s="1">
        <v>11</v>
      </c>
      <c r="B14" s="30" t="s">
        <v>12</v>
      </c>
      <c r="C14" s="12"/>
      <c r="D14" s="12"/>
      <c r="E14" s="7">
        <v>88</v>
      </c>
      <c r="F14" s="7">
        <v>70</v>
      </c>
      <c r="G14" s="7">
        <v>73</v>
      </c>
      <c r="H14" s="7"/>
      <c r="I14" s="7"/>
      <c r="J14" s="7"/>
      <c r="K14" s="12"/>
      <c r="L14" s="12"/>
      <c r="M14" s="12"/>
      <c r="N14" s="12"/>
      <c r="O14" s="12">
        <f>AVERAGE(C14:N14)</f>
        <v>77</v>
      </c>
      <c r="P14" s="14"/>
      <c r="Q14" s="28">
        <f>O14-$O$25</f>
        <v>14</v>
      </c>
    </row>
    <row r="15" spans="1:17" ht="24" customHeight="1" x14ac:dyDescent="0.25">
      <c r="A15" s="1">
        <v>12</v>
      </c>
      <c r="B15" s="30" t="s">
        <v>3</v>
      </c>
      <c r="C15" s="12"/>
      <c r="D15" s="12"/>
      <c r="E15" s="7">
        <v>74</v>
      </c>
      <c r="F15" s="7">
        <v>71</v>
      </c>
      <c r="G15" s="7">
        <v>83</v>
      </c>
      <c r="H15" s="7"/>
      <c r="I15" s="7"/>
      <c r="J15" s="7"/>
      <c r="K15" s="12"/>
      <c r="L15" s="12"/>
      <c r="M15" s="12"/>
      <c r="N15" s="12"/>
      <c r="O15" s="12">
        <f>AVERAGE(C15:N15)</f>
        <v>76</v>
      </c>
      <c r="P15" s="14"/>
      <c r="Q15" s="28">
        <f>O15-$O$25</f>
        <v>13</v>
      </c>
    </row>
    <row r="16" spans="1:17" ht="24" customHeight="1" x14ac:dyDescent="0.25">
      <c r="A16" s="1">
        <v>13</v>
      </c>
      <c r="B16" s="30" t="s">
        <v>73</v>
      </c>
      <c r="C16" s="12"/>
      <c r="D16" s="12"/>
      <c r="E16" s="7">
        <v>66</v>
      </c>
      <c r="F16" s="7">
        <v>71</v>
      </c>
      <c r="G16" s="7">
        <v>88</v>
      </c>
      <c r="H16" s="7"/>
      <c r="I16" s="7"/>
      <c r="J16" s="7"/>
      <c r="K16" s="12"/>
      <c r="L16" s="12"/>
      <c r="M16" s="12"/>
      <c r="N16" s="12"/>
      <c r="O16" s="12">
        <f>AVERAGE(C16:N16)</f>
        <v>75</v>
      </c>
      <c r="P16" s="14"/>
      <c r="Q16" s="28">
        <f>O16-$O$25</f>
        <v>12</v>
      </c>
    </row>
    <row r="17" spans="1:17" ht="24" customHeight="1" x14ac:dyDescent="0.25">
      <c r="A17" s="1">
        <v>14</v>
      </c>
      <c r="B17" s="30" t="s">
        <v>10</v>
      </c>
      <c r="C17" s="7"/>
      <c r="D17" s="7"/>
      <c r="E17" s="7">
        <v>76</v>
      </c>
      <c r="F17" s="7">
        <v>71</v>
      </c>
      <c r="G17" s="7">
        <v>75</v>
      </c>
      <c r="H17" s="7"/>
      <c r="I17" s="7"/>
      <c r="J17" s="7"/>
      <c r="K17" s="7"/>
      <c r="L17" s="7"/>
      <c r="M17" s="7"/>
      <c r="N17" s="7"/>
      <c r="O17" s="8">
        <f>AVERAGE(C17:N17)</f>
        <v>74</v>
      </c>
      <c r="P17" s="9"/>
      <c r="Q17" s="28">
        <f>O17-$O$25</f>
        <v>11</v>
      </c>
    </row>
    <row r="18" spans="1:17" ht="24" customHeight="1" x14ac:dyDescent="0.25">
      <c r="A18" s="1">
        <v>15</v>
      </c>
      <c r="B18" s="30" t="s">
        <v>68</v>
      </c>
      <c r="C18" s="7"/>
      <c r="D18" s="7"/>
      <c r="E18" s="17">
        <v>74</v>
      </c>
      <c r="F18" s="7">
        <v>69</v>
      </c>
      <c r="G18" s="7">
        <v>78</v>
      </c>
      <c r="H18" s="7"/>
      <c r="I18" s="7"/>
      <c r="J18" s="7"/>
      <c r="K18" s="7"/>
      <c r="L18" s="7"/>
      <c r="M18" s="7"/>
      <c r="N18" s="7"/>
      <c r="O18" s="8">
        <f>AVERAGE(C18:N18)</f>
        <v>73.666666666666671</v>
      </c>
      <c r="P18" s="9"/>
      <c r="Q18" s="28">
        <f>O18-$O$25</f>
        <v>10.666666666666671</v>
      </c>
    </row>
    <row r="19" spans="1:17" ht="24" customHeight="1" x14ac:dyDescent="0.25">
      <c r="A19" s="1">
        <v>16</v>
      </c>
      <c r="B19" s="30" t="s">
        <v>4</v>
      </c>
      <c r="C19" s="7"/>
      <c r="D19" s="7"/>
      <c r="E19" s="7">
        <v>78</v>
      </c>
      <c r="F19" s="7">
        <v>64</v>
      </c>
      <c r="G19" s="7">
        <v>78</v>
      </c>
      <c r="H19" s="7"/>
      <c r="I19" s="7"/>
      <c r="J19" s="7"/>
      <c r="K19" s="7"/>
      <c r="L19" s="7"/>
      <c r="M19" s="7"/>
      <c r="N19" s="7"/>
      <c r="O19" s="8">
        <f>AVERAGE(C19:N19)</f>
        <v>73.333333333333329</v>
      </c>
      <c r="P19" s="9"/>
      <c r="Q19" s="28">
        <f>O19-$O$25</f>
        <v>10.333333333333329</v>
      </c>
    </row>
    <row r="20" spans="1:17" ht="24" customHeight="1" x14ac:dyDescent="0.25">
      <c r="A20" s="1">
        <v>17</v>
      </c>
      <c r="B20" s="30" t="s">
        <v>71</v>
      </c>
      <c r="C20" s="12"/>
      <c r="D20" s="12"/>
      <c r="E20" s="7">
        <v>73</v>
      </c>
      <c r="F20" s="7">
        <v>67</v>
      </c>
      <c r="G20" s="7">
        <v>78</v>
      </c>
      <c r="H20" s="7"/>
      <c r="I20" s="7"/>
      <c r="J20" s="7"/>
      <c r="K20" s="12"/>
      <c r="L20" s="12"/>
      <c r="M20" s="12"/>
      <c r="N20" s="12"/>
      <c r="O20" s="12">
        <f>AVERAGE(C20:N20)</f>
        <v>72.666666666666671</v>
      </c>
      <c r="P20" s="14"/>
      <c r="Q20" s="28">
        <f>O20-$O$25</f>
        <v>9.6666666666666714</v>
      </c>
    </row>
    <row r="21" spans="1:17" ht="24" customHeight="1" x14ac:dyDescent="0.25">
      <c r="A21" s="1">
        <v>18</v>
      </c>
      <c r="B21" s="30" t="s">
        <v>8</v>
      </c>
      <c r="C21" s="7"/>
      <c r="D21" s="7"/>
      <c r="E21" s="7">
        <v>68</v>
      </c>
      <c r="F21" s="7">
        <v>61</v>
      </c>
      <c r="G21" s="7">
        <v>78</v>
      </c>
      <c r="H21" s="7"/>
      <c r="I21" s="7"/>
      <c r="J21" s="7"/>
      <c r="K21" s="7"/>
      <c r="L21" s="7"/>
      <c r="M21" s="7"/>
      <c r="N21" s="7"/>
      <c r="O21" s="8">
        <f>AVERAGE(C21:N21)</f>
        <v>69</v>
      </c>
      <c r="P21" s="9" t="s">
        <v>101</v>
      </c>
      <c r="Q21" s="28">
        <f>O21-$O$25</f>
        <v>6</v>
      </c>
    </row>
    <row r="22" spans="1:17" ht="24" customHeight="1" x14ac:dyDescent="0.25">
      <c r="A22" s="1">
        <v>19</v>
      </c>
      <c r="B22" s="30" t="s">
        <v>7</v>
      </c>
      <c r="C22" s="12"/>
      <c r="D22" s="12"/>
      <c r="E22" s="7">
        <v>63</v>
      </c>
      <c r="F22" s="7">
        <v>62</v>
      </c>
      <c r="G22" s="7">
        <v>78</v>
      </c>
      <c r="H22" s="7"/>
      <c r="I22" s="7"/>
      <c r="J22" s="7"/>
      <c r="K22" s="12"/>
      <c r="L22" s="12"/>
      <c r="M22" s="12"/>
      <c r="N22" s="12"/>
      <c r="O22" s="12">
        <f>AVERAGE(C22:N22)</f>
        <v>67.666666666666671</v>
      </c>
      <c r="P22" s="9" t="s">
        <v>101</v>
      </c>
      <c r="Q22" s="28">
        <f>O22-$O$25</f>
        <v>4.6666666666666714</v>
      </c>
    </row>
    <row r="23" spans="1:17" ht="24" customHeight="1" x14ac:dyDescent="0.25">
      <c r="A23" s="1">
        <v>20</v>
      </c>
      <c r="B23" s="30" t="s">
        <v>0</v>
      </c>
      <c r="C23" s="7"/>
      <c r="D23" s="7"/>
      <c r="E23" s="7">
        <v>63</v>
      </c>
      <c r="F23" s="7">
        <v>53</v>
      </c>
      <c r="G23" s="7">
        <v>73</v>
      </c>
      <c r="H23" s="7"/>
      <c r="I23" s="7"/>
      <c r="J23" s="7"/>
      <c r="K23" s="7"/>
      <c r="L23" s="7"/>
      <c r="M23" s="7"/>
      <c r="N23" s="7"/>
      <c r="O23" s="8">
        <f>AVERAGE(C23:N23)</f>
        <v>63</v>
      </c>
      <c r="P23" s="9" t="s">
        <v>101</v>
      </c>
      <c r="Q23" s="28">
        <f>O23-$O$25</f>
        <v>0</v>
      </c>
    </row>
    <row r="24" spans="1:17" ht="24" customHeight="1" x14ac:dyDescent="0.25">
      <c r="B24" s="15"/>
      <c r="C24" s="16"/>
      <c r="E24" s="18"/>
      <c r="F24" s="17"/>
      <c r="G24" s="17"/>
      <c r="H24" s="17"/>
      <c r="I24" s="17"/>
      <c r="J24" s="17"/>
      <c r="K24" s="17"/>
      <c r="L24" s="17"/>
      <c r="M24" s="19"/>
      <c r="N24" s="20" t="s">
        <v>74</v>
      </c>
      <c r="O24" s="21">
        <f>MAX(O4:O23)</f>
        <v>88</v>
      </c>
      <c r="P24" s="22"/>
      <c r="Q24" s="28"/>
    </row>
    <row r="25" spans="1:17" ht="24" customHeight="1" x14ac:dyDescent="0.25">
      <c r="B25" s="15"/>
      <c r="C25" s="17"/>
      <c r="D25" s="17"/>
      <c r="E25" s="18"/>
      <c r="F25" s="17"/>
      <c r="G25" s="17"/>
      <c r="H25" s="17"/>
      <c r="I25" s="17"/>
      <c r="J25" s="17"/>
      <c r="K25" s="17"/>
      <c r="L25" s="17"/>
      <c r="M25" s="19"/>
      <c r="N25" s="20" t="s">
        <v>75</v>
      </c>
      <c r="O25" s="21">
        <f>MIN(O4:O23)</f>
        <v>63</v>
      </c>
      <c r="P25" s="22"/>
      <c r="Q25" s="28"/>
    </row>
    <row r="26" spans="1:17" ht="24" customHeight="1" x14ac:dyDescent="0.25">
      <c r="B26" s="15"/>
      <c r="C26" s="17"/>
      <c r="D26" s="17"/>
      <c r="E26" s="18"/>
      <c r="F26" s="17"/>
      <c r="G26" s="17"/>
      <c r="H26" s="17"/>
      <c r="I26" s="17"/>
      <c r="J26" s="17"/>
      <c r="K26" s="17"/>
      <c r="L26" s="17"/>
      <c r="M26" s="19"/>
      <c r="N26" s="20" t="s">
        <v>76</v>
      </c>
      <c r="O26" s="21">
        <f>AVERAGE(O4:O23)</f>
        <v>78.091666666666669</v>
      </c>
      <c r="P26" s="22"/>
      <c r="Q26" s="28"/>
    </row>
  </sheetData>
  <sortState ref="B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4355" stopIfTrue="1" operator="notEqual">
      <formula>0</formula>
    </cfRule>
  </conditionalFormatting>
  <conditionalFormatting sqref="Q1:Q1048576">
    <cfRule type="cellIs" dxfId="1572" priority="4304" stopIfTrue="1" operator="greaterThanOrEqual">
      <formula>1.51</formula>
    </cfRule>
    <cfRule type="cellIs" dxfId="1571" priority="4305" stopIfTrue="1" operator="between">
      <formula>0.76</formula>
      <formula>1.5</formula>
    </cfRule>
    <cfRule type="cellIs" dxfId="1570" priority="4306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tabSelected="1" view="pageBreakPreview" zoomScale="98" zoomScaleNormal="70" zoomScaleSheetLayoutView="98" workbookViewId="0">
      <selection activeCell="P22" sqref="P22:P24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9" t="s">
        <v>97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1"/>
      <c r="Q1" s="28"/>
    </row>
    <row r="2" spans="1:17" ht="24" customHeight="1" x14ac:dyDescent="0.25">
      <c r="B2" s="49" t="s">
        <v>77</v>
      </c>
      <c r="C2" s="42" t="s">
        <v>33</v>
      </c>
      <c r="D2" s="43"/>
      <c r="E2" s="43"/>
      <c r="F2" s="43"/>
      <c r="G2" s="43"/>
      <c r="H2" s="44" t="s">
        <v>78</v>
      </c>
      <c r="I2" s="44"/>
      <c r="J2" s="44"/>
      <c r="K2" s="44"/>
      <c r="L2" s="44"/>
      <c r="M2" s="44" t="s">
        <v>79</v>
      </c>
      <c r="N2" s="44"/>
      <c r="O2" s="44" t="s">
        <v>80</v>
      </c>
      <c r="P2" s="38" t="s">
        <v>81</v>
      </c>
      <c r="Q2" s="28" t="s">
        <v>82</v>
      </c>
    </row>
    <row r="3" spans="1:17" s="3" customFormat="1" ht="24" customHeight="1" x14ac:dyDescent="0.25">
      <c r="B3" s="49"/>
      <c r="C3" s="24" t="s">
        <v>83</v>
      </c>
      <c r="D3" s="24" t="s">
        <v>28</v>
      </c>
      <c r="E3" s="24" t="s">
        <v>29</v>
      </c>
      <c r="F3" s="24" t="s">
        <v>30</v>
      </c>
      <c r="G3" s="24" t="s">
        <v>31</v>
      </c>
      <c r="H3" s="24" t="s">
        <v>84</v>
      </c>
      <c r="I3" s="24" t="s">
        <v>28</v>
      </c>
      <c r="J3" s="24" t="s">
        <v>29</v>
      </c>
      <c r="K3" s="24" t="s">
        <v>30</v>
      </c>
      <c r="L3" s="24" t="s">
        <v>31</v>
      </c>
      <c r="M3" s="24"/>
      <c r="N3" s="24" t="s">
        <v>85</v>
      </c>
      <c r="O3" s="44"/>
      <c r="P3" s="38"/>
      <c r="Q3" s="28" t="s">
        <v>86</v>
      </c>
    </row>
    <row r="4" spans="1:17" ht="24" customHeight="1" x14ac:dyDescent="0.25">
      <c r="A4" s="1">
        <v>1</v>
      </c>
      <c r="B4" s="30" t="s">
        <v>88</v>
      </c>
      <c r="C4" s="6"/>
      <c r="D4" s="11"/>
      <c r="E4" s="11">
        <v>88</v>
      </c>
      <c r="F4" s="11">
        <v>88</v>
      </c>
      <c r="G4" s="12">
        <v>88</v>
      </c>
      <c r="H4" s="12"/>
      <c r="I4" s="12"/>
      <c r="J4" s="12"/>
      <c r="K4" s="12"/>
      <c r="L4" s="12"/>
      <c r="M4" s="12"/>
      <c r="N4" s="12"/>
      <c r="O4" s="12">
        <f>AVERAGE(C4:N4)</f>
        <v>88</v>
      </c>
      <c r="P4" s="14" t="s">
        <v>98</v>
      </c>
      <c r="Q4" s="28">
        <f t="shared" ref="Q4:Q24" si="0">O4-$O$26</f>
        <v>17</v>
      </c>
    </row>
    <row r="5" spans="1:17" ht="24" customHeight="1" x14ac:dyDescent="0.25">
      <c r="A5" s="1">
        <v>2</v>
      </c>
      <c r="B5" s="30" t="s">
        <v>18</v>
      </c>
      <c r="C5" s="6"/>
      <c r="D5" s="11"/>
      <c r="E5" s="6">
        <v>88</v>
      </c>
      <c r="F5" s="6">
        <v>88</v>
      </c>
      <c r="G5" s="7">
        <v>88</v>
      </c>
      <c r="H5" s="7"/>
      <c r="I5" s="7"/>
      <c r="J5" s="7"/>
      <c r="K5" s="7"/>
      <c r="L5" s="7"/>
      <c r="M5" s="7"/>
      <c r="N5" s="7"/>
      <c r="O5" s="8">
        <f>AVERAGE(C5:N5)</f>
        <v>88</v>
      </c>
      <c r="P5" s="9" t="s">
        <v>98</v>
      </c>
      <c r="Q5" s="28">
        <f t="shared" si="0"/>
        <v>17</v>
      </c>
    </row>
    <row r="6" spans="1:17" ht="24" customHeight="1" x14ac:dyDescent="0.25">
      <c r="A6" s="1">
        <v>3</v>
      </c>
      <c r="B6" s="30" t="s">
        <v>14</v>
      </c>
      <c r="C6" s="6"/>
      <c r="D6" s="11"/>
      <c r="E6" s="6">
        <v>85</v>
      </c>
      <c r="F6" s="6">
        <v>88</v>
      </c>
      <c r="G6" s="7">
        <v>88</v>
      </c>
      <c r="H6" s="7"/>
      <c r="I6" s="7"/>
      <c r="J6" s="7"/>
      <c r="K6" s="7"/>
      <c r="L6" s="7"/>
      <c r="M6" s="7"/>
      <c r="N6" s="7"/>
      <c r="O6" s="8">
        <f>AVERAGE(C6:N6)</f>
        <v>87</v>
      </c>
      <c r="P6" s="9" t="s">
        <v>99</v>
      </c>
      <c r="Q6" s="28">
        <f t="shared" si="0"/>
        <v>16</v>
      </c>
    </row>
    <row r="7" spans="1:17" ht="24" customHeight="1" x14ac:dyDescent="0.25">
      <c r="A7" s="1">
        <v>4</v>
      </c>
      <c r="B7" s="30" t="s">
        <v>24</v>
      </c>
      <c r="C7" s="6"/>
      <c r="D7" s="6"/>
      <c r="E7" s="6">
        <v>88</v>
      </c>
      <c r="F7" s="6">
        <v>85</v>
      </c>
      <c r="G7" s="7">
        <v>88</v>
      </c>
      <c r="H7" s="7"/>
      <c r="I7" s="7"/>
      <c r="J7" s="7"/>
      <c r="K7" s="7"/>
      <c r="L7" s="7"/>
      <c r="M7" s="7"/>
      <c r="N7" s="7"/>
      <c r="O7" s="8">
        <f>AVERAGE(C7:N7)</f>
        <v>87</v>
      </c>
      <c r="P7" s="9" t="s">
        <v>99</v>
      </c>
      <c r="Q7" s="28">
        <f t="shared" si="0"/>
        <v>16</v>
      </c>
    </row>
    <row r="8" spans="1:17" ht="24" customHeight="1" x14ac:dyDescent="0.25">
      <c r="A8" s="1">
        <v>5</v>
      </c>
      <c r="B8" s="30" t="s">
        <v>27</v>
      </c>
      <c r="C8" s="11"/>
      <c r="D8" s="6"/>
      <c r="E8" s="6">
        <v>88</v>
      </c>
      <c r="F8" s="6">
        <v>85</v>
      </c>
      <c r="G8" s="7">
        <v>88</v>
      </c>
      <c r="H8" s="7"/>
      <c r="I8" s="12"/>
      <c r="J8" s="7"/>
      <c r="K8" s="7"/>
      <c r="L8" s="7"/>
      <c r="M8" s="7"/>
      <c r="N8" s="7"/>
      <c r="O8" s="8">
        <f>AVERAGE(C8:N8)</f>
        <v>87</v>
      </c>
      <c r="P8" s="9" t="s">
        <v>99</v>
      </c>
      <c r="Q8" s="28">
        <f t="shared" si="0"/>
        <v>16</v>
      </c>
    </row>
    <row r="9" spans="1:17" ht="24" customHeight="1" x14ac:dyDescent="0.25">
      <c r="A9" s="1">
        <v>6</v>
      </c>
      <c r="B9" s="30" t="s">
        <v>17</v>
      </c>
      <c r="C9" s="6"/>
      <c r="D9" s="11"/>
      <c r="E9" s="11">
        <v>88</v>
      </c>
      <c r="F9" s="11">
        <v>87</v>
      </c>
      <c r="G9" s="12">
        <v>85</v>
      </c>
      <c r="H9" s="12"/>
      <c r="I9" s="12"/>
      <c r="J9" s="12"/>
      <c r="K9" s="12"/>
      <c r="L9" s="12"/>
      <c r="M9" s="12"/>
      <c r="N9" s="12"/>
      <c r="O9" s="12">
        <f>AVERAGE(C9:N9)</f>
        <v>86.666666666666671</v>
      </c>
      <c r="P9" s="14" t="s">
        <v>100</v>
      </c>
      <c r="Q9" s="28">
        <f t="shared" si="0"/>
        <v>15.666666666666671</v>
      </c>
    </row>
    <row r="10" spans="1:17" ht="24" customHeight="1" x14ac:dyDescent="0.25">
      <c r="A10" s="1">
        <v>7</v>
      </c>
      <c r="B10" s="30" t="s">
        <v>96</v>
      </c>
      <c r="C10" s="50"/>
      <c r="D10" s="6"/>
      <c r="E10" s="6"/>
      <c r="F10" s="6">
        <v>88</v>
      </c>
      <c r="G10" s="7">
        <v>85</v>
      </c>
      <c r="H10" s="7"/>
      <c r="I10" s="12"/>
      <c r="J10" s="7"/>
      <c r="K10" s="7"/>
      <c r="L10" s="7"/>
      <c r="M10" s="7"/>
      <c r="N10" s="7"/>
      <c r="O10" s="8">
        <f>AVERAGE(C10:N10)</f>
        <v>86.5</v>
      </c>
      <c r="P10" s="9"/>
      <c r="Q10" s="28">
        <f t="shared" si="0"/>
        <v>15.5</v>
      </c>
    </row>
    <row r="11" spans="1:17" ht="24" customHeight="1" x14ac:dyDescent="0.25">
      <c r="A11" s="1">
        <v>8</v>
      </c>
      <c r="B11" s="30" t="s">
        <v>23</v>
      </c>
      <c r="C11" s="11"/>
      <c r="D11" s="11"/>
      <c r="E11" s="11">
        <v>85</v>
      </c>
      <c r="F11" s="11">
        <v>85</v>
      </c>
      <c r="G11" s="12">
        <v>88</v>
      </c>
      <c r="H11" s="12"/>
      <c r="I11" s="12"/>
      <c r="J11" s="12"/>
      <c r="K11" s="12"/>
      <c r="L11" s="7"/>
      <c r="M11" s="12"/>
      <c r="N11" s="12"/>
      <c r="O11" s="12">
        <f>AVERAGE(C11:N11)</f>
        <v>86</v>
      </c>
      <c r="P11" s="14"/>
      <c r="Q11" s="28">
        <f t="shared" si="0"/>
        <v>15</v>
      </c>
    </row>
    <row r="12" spans="1:17" ht="24" customHeight="1" x14ac:dyDescent="0.25">
      <c r="A12" s="1">
        <v>9</v>
      </c>
      <c r="B12" s="30" t="s">
        <v>90</v>
      </c>
      <c r="C12" s="11"/>
      <c r="D12" s="6"/>
      <c r="E12" s="6"/>
      <c r="F12" s="6">
        <v>85</v>
      </c>
      <c r="G12" s="7">
        <v>85</v>
      </c>
      <c r="H12" s="7"/>
      <c r="I12" s="50"/>
      <c r="J12" s="7"/>
      <c r="K12" s="7"/>
      <c r="L12" s="7"/>
      <c r="M12" s="7"/>
      <c r="N12" s="7"/>
      <c r="O12" s="8">
        <f>AVERAGE(C12:N12)</f>
        <v>85</v>
      </c>
      <c r="P12" s="9"/>
      <c r="Q12" s="28">
        <f t="shared" si="0"/>
        <v>14</v>
      </c>
    </row>
    <row r="13" spans="1:17" ht="24" customHeight="1" x14ac:dyDescent="0.25">
      <c r="A13" s="1">
        <v>10</v>
      </c>
      <c r="B13" s="30" t="s">
        <v>22</v>
      </c>
      <c r="C13" s="6"/>
      <c r="D13" s="6"/>
      <c r="E13" s="6">
        <v>85</v>
      </c>
      <c r="F13" s="6">
        <v>85</v>
      </c>
      <c r="G13" s="7">
        <v>83</v>
      </c>
      <c r="H13" s="7"/>
      <c r="I13" s="7"/>
      <c r="J13" s="7"/>
      <c r="K13" s="7"/>
      <c r="L13" s="7"/>
      <c r="M13" s="7"/>
      <c r="N13" s="7"/>
      <c r="O13" s="8">
        <f>AVERAGE(C13:N13)</f>
        <v>84.333333333333329</v>
      </c>
      <c r="P13" s="9"/>
      <c r="Q13" s="28">
        <f t="shared" si="0"/>
        <v>13.333333333333329</v>
      </c>
    </row>
    <row r="14" spans="1:17" ht="24" customHeight="1" x14ac:dyDescent="0.25">
      <c r="A14" s="1">
        <v>11</v>
      </c>
      <c r="B14" s="30" t="s">
        <v>21</v>
      </c>
      <c r="C14" s="11"/>
      <c r="D14" s="11"/>
      <c r="E14" s="11">
        <v>85</v>
      </c>
      <c r="F14" s="11">
        <v>79</v>
      </c>
      <c r="G14" s="12">
        <v>88</v>
      </c>
      <c r="H14" s="12"/>
      <c r="I14" s="12"/>
      <c r="J14" s="12"/>
      <c r="K14" s="12"/>
      <c r="L14" s="12"/>
      <c r="M14" s="12"/>
      <c r="N14" s="12"/>
      <c r="O14" s="12">
        <f>AVERAGE(C14:N14)</f>
        <v>84</v>
      </c>
      <c r="P14" s="14"/>
      <c r="Q14" s="28">
        <f t="shared" si="0"/>
        <v>13</v>
      </c>
    </row>
    <row r="15" spans="1:17" ht="24" customHeight="1" x14ac:dyDescent="0.25">
      <c r="A15" s="1">
        <v>12</v>
      </c>
      <c r="B15" s="30" t="s">
        <v>25</v>
      </c>
      <c r="C15" s="11"/>
      <c r="D15" s="11"/>
      <c r="E15" s="11">
        <v>75</v>
      </c>
      <c r="F15" s="11">
        <v>88</v>
      </c>
      <c r="G15" s="12">
        <v>83</v>
      </c>
      <c r="H15" s="12"/>
      <c r="I15" s="50"/>
      <c r="J15" s="12"/>
      <c r="K15" s="12"/>
      <c r="L15" s="7"/>
      <c r="M15" s="12"/>
      <c r="N15" s="12"/>
      <c r="O15" s="12">
        <f>AVERAGE(C15:N15)</f>
        <v>82</v>
      </c>
      <c r="P15" s="14"/>
      <c r="Q15" s="28">
        <f t="shared" si="0"/>
        <v>11</v>
      </c>
    </row>
    <row r="16" spans="1:17" ht="24" customHeight="1" x14ac:dyDescent="0.25">
      <c r="A16" s="1">
        <v>13</v>
      </c>
      <c r="B16" s="30" t="s">
        <v>26</v>
      </c>
      <c r="C16" s="6"/>
      <c r="D16" s="11"/>
      <c r="E16" s="11">
        <v>80</v>
      </c>
      <c r="F16" s="11">
        <v>79</v>
      </c>
      <c r="G16" s="12">
        <v>86</v>
      </c>
      <c r="H16" s="12"/>
      <c r="I16" s="12"/>
      <c r="J16" s="12"/>
      <c r="K16" s="12"/>
      <c r="L16" s="7"/>
      <c r="M16" s="12"/>
      <c r="N16" s="12"/>
      <c r="O16" s="12">
        <f>AVERAGE(C16:N16)</f>
        <v>81.666666666666671</v>
      </c>
      <c r="P16" s="14"/>
      <c r="Q16" s="28">
        <f t="shared" si="0"/>
        <v>10.666666666666671</v>
      </c>
    </row>
    <row r="17" spans="1:17" ht="24" customHeight="1" x14ac:dyDescent="0.25">
      <c r="A17" s="1">
        <v>14</v>
      </c>
      <c r="B17" s="30" t="s">
        <v>15</v>
      </c>
      <c r="C17" s="6"/>
      <c r="D17" s="11"/>
      <c r="E17" s="11">
        <v>83</v>
      </c>
      <c r="F17" s="11">
        <v>75</v>
      </c>
      <c r="G17" s="12">
        <v>83</v>
      </c>
      <c r="H17" s="12"/>
      <c r="I17" s="52"/>
      <c r="J17" s="12"/>
      <c r="K17" s="12"/>
      <c r="L17" s="12"/>
      <c r="M17" s="12"/>
      <c r="N17" s="12"/>
      <c r="O17" s="12">
        <f>AVERAGE(C17:N17)</f>
        <v>80.333333333333329</v>
      </c>
      <c r="P17" s="14"/>
      <c r="Q17" s="28">
        <f t="shared" si="0"/>
        <v>9.3333333333333286</v>
      </c>
    </row>
    <row r="18" spans="1:17" ht="24" customHeight="1" x14ac:dyDescent="0.25">
      <c r="A18" s="1">
        <v>15</v>
      </c>
      <c r="B18" s="30" t="s">
        <v>16</v>
      </c>
      <c r="C18" s="51"/>
      <c r="D18" s="11"/>
      <c r="E18" s="6">
        <v>88</v>
      </c>
      <c r="F18" s="6">
        <v>73</v>
      </c>
      <c r="G18" s="7">
        <v>78</v>
      </c>
      <c r="H18" s="7"/>
      <c r="I18" s="7"/>
      <c r="J18" s="7"/>
      <c r="K18" s="7"/>
      <c r="L18" s="7"/>
      <c r="M18" s="7"/>
      <c r="N18" s="7"/>
      <c r="O18" s="8">
        <f>AVERAGE(C18:N18)</f>
        <v>79.666666666666671</v>
      </c>
      <c r="P18" s="9"/>
      <c r="Q18" s="28">
        <f t="shared" si="0"/>
        <v>8.6666666666666714</v>
      </c>
    </row>
    <row r="19" spans="1:17" ht="24" customHeight="1" x14ac:dyDescent="0.25">
      <c r="A19" s="1">
        <v>16</v>
      </c>
      <c r="B19" s="30" t="s">
        <v>19</v>
      </c>
      <c r="C19" s="11"/>
      <c r="D19" s="11"/>
      <c r="E19" s="11">
        <v>78</v>
      </c>
      <c r="F19" s="11">
        <v>83</v>
      </c>
      <c r="G19" s="12">
        <v>78</v>
      </c>
      <c r="H19" s="12"/>
      <c r="I19" s="12"/>
      <c r="J19" s="12"/>
      <c r="K19" s="12"/>
      <c r="L19" s="12"/>
      <c r="M19" s="12"/>
      <c r="N19" s="12"/>
      <c r="O19" s="12">
        <f>AVERAGE(C19:N19)</f>
        <v>79.666666666666671</v>
      </c>
      <c r="P19" s="14"/>
      <c r="Q19" s="28">
        <f t="shared" si="0"/>
        <v>8.6666666666666714</v>
      </c>
    </row>
    <row r="20" spans="1:17" ht="24" customHeight="1" x14ac:dyDescent="0.25">
      <c r="A20" s="1">
        <v>17</v>
      </c>
      <c r="B20" s="30" t="s">
        <v>92</v>
      </c>
      <c r="C20" s="11"/>
      <c r="D20" s="6"/>
      <c r="E20" s="6">
        <v>85</v>
      </c>
      <c r="F20" s="6">
        <v>70</v>
      </c>
      <c r="G20" s="7">
        <v>83</v>
      </c>
      <c r="H20" s="7"/>
      <c r="I20" s="12"/>
      <c r="J20" s="7"/>
      <c r="K20" s="7"/>
      <c r="L20" s="7"/>
      <c r="M20" s="7"/>
      <c r="N20" s="7"/>
      <c r="O20" s="8">
        <f>AVERAGE(C20:N20)</f>
        <v>79.333333333333329</v>
      </c>
      <c r="P20" s="9"/>
      <c r="Q20" s="28">
        <f t="shared" si="0"/>
        <v>8.3333333333333286</v>
      </c>
    </row>
    <row r="21" spans="1:17" ht="24" customHeight="1" x14ac:dyDescent="0.25">
      <c r="A21" s="1">
        <v>18</v>
      </c>
      <c r="B21" s="30" t="s">
        <v>89</v>
      </c>
      <c r="C21" s="6"/>
      <c r="D21" s="11"/>
      <c r="E21" s="11">
        <v>83</v>
      </c>
      <c r="F21" s="11">
        <v>66</v>
      </c>
      <c r="G21" s="12">
        <v>82</v>
      </c>
      <c r="H21" s="12"/>
      <c r="I21" s="12"/>
      <c r="J21" s="12"/>
      <c r="K21" s="12"/>
      <c r="L21" s="7"/>
      <c r="M21" s="12"/>
      <c r="N21" s="12"/>
      <c r="O21" s="12">
        <f>AVERAGE(C21:N21)</f>
        <v>77</v>
      </c>
      <c r="P21" s="14"/>
      <c r="Q21" s="28">
        <f t="shared" si="0"/>
        <v>6</v>
      </c>
    </row>
    <row r="22" spans="1:17" ht="24" customHeight="1" x14ac:dyDescent="0.25">
      <c r="A22" s="1">
        <v>19</v>
      </c>
      <c r="B22" s="30" t="s">
        <v>91</v>
      </c>
      <c r="C22" s="6"/>
      <c r="D22" s="11"/>
      <c r="E22" s="11">
        <v>80</v>
      </c>
      <c r="F22" s="11">
        <v>74</v>
      </c>
      <c r="G22" s="12">
        <v>74</v>
      </c>
      <c r="H22" s="12"/>
      <c r="I22" s="52"/>
      <c r="J22" s="12"/>
      <c r="K22" s="12"/>
      <c r="L22" s="7"/>
      <c r="M22" s="12"/>
      <c r="N22" s="12"/>
      <c r="O22" s="12">
        <f>AVERAGE(C22:N22)</f>
        <v>76</v>
      </c>
      <c r="P22" s="14" t="s">
        <v>101</v>
      </c>
      <c r="Q22" s="28">
        <f t="shared" si="0"/>
        <v>5</v>
      </c>
    </row>
    <row r="23" spans="1:17" ht="24" customHeight="1" x14ac:dyDescent="0.25">
      <c r="A23" s="1">
        <v>20</v>
      </c>
      <c r="B23" s="30" t="s">
        <v>20</v>
      </c>
      <c r="C23" s="6"/>
      <c r="D23" s="11"/>
      <c r="E23" s="6">
        <v>82</v>
      </c>
      <c r="F23" s="6">
        <v>53</v>
      </c>
      <c r="G23" s="7">
        <v>88</v>
      </c>
      <c r="H23" s="7"/>
      <c r="I23" s="7"/>
      <c r="J23" s="7"/>
      <c r="K23" s="7"/>
      <c r="L23" s="7"/>
      <c r="M23" s="7"/>
      <c r="N23" s="7"/>
      <c r="O23" s="8">
        <f>AVERAGE(C23:N23)</f>
        <v>74.333333333333329</v>
      </c>
      <c r="P23" s="14" t="s">
        <v>101</v>
      </c>
      <c r="Q23" s="28">
        <f t="shared" si="0"/>
        <v>3.3333333333333286</v>
      </c>
    </row>
    <row r="24" spans="1:17" ht="24" customHeight="1" thickBot="1" x14ac:dyDescent="0.3">
      <c r="A24" s="1">
        <v>21</v>
      </c>
      <c r="B24" s="33" t="s">
        <v>87</v>
      </c>
      <c r="C24" s="6"/>
      <c r="D24" s="37"/>
      <c r="E24" s="37">
        <v>71</v>
      </c>
      <c r="F24" s="37">
        <v>66</v>
      </c>
      <c r="G24" s="35">
        <v>76</v>
      </c>
      <c r="H24" s="35"/>
      <c r="I24" s="7"/>
      <c r="J24" s="35"/>
      <c r="K24" s="35"/>
      <c r="L24" s="7"/>
      <c r="M24" s="35"/>
      <c r="N24" s="35"/>
      <c r="O24" s="36">
        <f>AVERAGE(C24:N24)</f>
        <v>71</v>
      </c>
      <c r="P24" s="14" t="s">
        <v>101</v>
      </c>
      <c r="Q24" s="28">
        <f t="shared" si="0"/>
        <v>0</v>
      </c>
    </row>
    <row r="25" spans="1:17" ht="24" customHeight="1" x14ac:dyDescent="0.25">
      <c r="B25" s="23"/>
      <c r="C25" s="16"/>
      <c r="N25" s="20" t="s">
        <v>93</v>
      </c>
      <c r="O25" s="21">
        <f>MAX(O4:O24)</f>
        <v>88</v>
      </c>
      <c r="Q25" s="28"/>
    </row>
    <row r="26" spans="1:17" ht="24" customHeight="1" x14ac:dyDescent="0.25">
      <c r="B26" s="23"/>
      <c r="N26" s="20" t="s">
        <v>94</v>
      </c>
      <c r="O26" s="21">
        <f>MIN(O4:O24)</f>
        <v>71</v>
      </c>
      <c r="Q26" s="28"/>
    </row>
    <row r="27" spans="1:17" ht="24" customHeight="1" x14ac:dyDescent="0.25">
      <c r="B27" s="23"/>
      <c r="N27" s="31" t="s">
        <v>95</v>
      </c>
      <c r="O27" s="32">
        <f>AVERAGE(O4:O24)</f>
        <v>82.404761904761898</v>
      </c>
      <c r="Q27" s="28"/>
    </row>
  </sheetData>
  <sortState ref="B4:P24">
    <sortCondition descending="1" ref="O4:O24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7">
    <cfRule type="cellIs" dxfId="786" priority="4228" stopIfTrue="1" operator="notEqual">
      <formula>0</formula>
    </cfRule>
  </conditionalFormatting>
  <conditionalFormatting sqref="Q1:Q1048576">
    <cfRule type="cellIs" dxfId="785" priority="4225" stopIfTrue="1" operator="greaterThanOrEqual">
      <formula>1.51</formula>
    </cfRule>
    <cfRule type="cellIs" dxfId="784" priority="4226" stopIfTrue="1" operator="between">
      <formula>0.76</formula>
      <formula>1.5</formula>
    </cfRule>
    <cfRule type="cellIs" dxfId="783" priority="4227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2018-09-12T01:04:59Z</cp:lastPrinted>
  <dcterms:created xsi:type="dcterms:W3CDTF">2004-02-06T09:01:56Z</dcterms:created>
  <dcterms:modified xsi:type="dcterms:W3CDTF">2022-04-11T02:50:37Z</dcterms:modified>
</cp:coreProperties>
</file>